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8695" yWindow="-105" windowWidth="29040" windowHeight="15810" tabRatio="500"/>
  </bookViews>
  <sheets>
    <sheet name="PZDW 2025 Konica" sheetId="1" r:id="rId1"/>
  </sheets>
  <definedNames>
    <definedName name="__xlnm_Print_Area">#REF!</definedName>
    <definedName name="__xlnm_Print_Area_1">'PZDW 2025 Konica'!$A$1:$G$35</definedName>
    <definedName name="__xlnm_Print_Area_2">#REF!</definedName>
    <definedName name="__xlnm_Print_Area_3">#REF!</definedName>
    <definedName name="Excel_BuiltIn_Print_Area" localSheetId="0">'PZDW 2025 Konica'!$A$1:$G$35</definedName>
    <definedName name="_xlnm.Print_Area" localSheetId="0">'PZDW 2025 Konica'!$A$1:$G$37</definedName>
  </definedNames>
  <calcPr calcId="145621"/>
</workbook>
</file>

<file path=xl/calcChain.xml><?xml version="1.0" encoding="utf-8"?>
<calcChain xmlns="http://schemas.openxmlformats.org/spreadsheetml/2006/main">
  <c r="G18" i="1" l="1"/>
  <c r="G6" i="1"/>
  <c r="G7" i="1"/>
  <c r="G8" i="1"/>
  <c r="G9" i="1"/>
  <c r="G10" i="1"/>
  <c r="G12" i="1"/>
  <c r="G13" i="1"/>
  <c r="G14" i="1"/>
  <c r="G15" i="1"/>
  <c r="G16" i="1"/>
  <c r="E27" i="1"/>
  <c r="F27" i="1" s="1"/>
  <c r="G27" i="1" l="1"/>
  <c r="G19" i="1"/>
  <c r="G21" i="1" s="1"/>
  <c r="G22" i="1" s="1"/>
  <c r="G30" i="1" l="1"/>
</calcChain>
</file>

<file path=xl/sharedStrings.xml><?xml version="1.0" encoding="utf-8"?>
<sst xmlns="http://schemas.openxmlformats.org/spreadsheetml/2006/main" count="70" uniqueCount="67">
  <si>
    <t>Tabela a)</t>
  </si>
  <si>
    <t>Lp</t>
  </si>
  <si>
    <t xml:space="preserve">Nazwa </t>
  </si>
  <si>
    <t>Jednostkowa cena 
netto części</t>
  </si>
  <si>
    <t>Cena netto 
1 roboczogodziny remontu</t>
  </si>
  <si>
    <t>Szacowana liczba usług</t>
  </si>
  <si>
    <t>Łączna wartość netto w zł</t>
  </si>
  <si>
    <t>a</t>
  </si>
  <si>
    <t>b</t>
  </si>
  <si>
    <t>c</t>
  </si>
  <si>
    <t>d</t>
  </si>
  <si>
    <t>e={a+(bxc) } x d</t>
  </si>
  <si>
    <t>1.</t>
  </si>
  <si>
    <t>Naprawy – remonty:
Konica Minolta Bizhub C308 – 10 szt.</t>
  </si>
  <si>
    <t>1.1</t>
  </si>
  <si>
    <t>Bęben Unit – czarny (A7U40RD)</t>
  </si>
  <si>
    <t>1.2</t>
  </si>
  <si>
    <t>1.3</t>
  </si>
  <si>
    <t>1.4</t>
  </si>
  <si>
    <t>1.5</t>
  </si>
  <si>
    <t>Rolka Pobierania papieru (A00J563600)</t>
  </si>
  <si>
    <t>2.</t>
  </si>
  <si>
    <t>2.1</t>
  </si>
  <si>
    <t>Bęben Unit – czarny (AAV70RD)</t>
  </si>
  <si>
    <t>2.2</t>
  </si>
  <si>
    <t>Bęben Unit – kolor (AAV70TD)</t>
  </si>
  <si>
    <t>2.3</t>
  </si>
  <si>
    <t>2.4</t>
  </si>
  <si>
    <t>2.5</t>
  </si>
  <si>
    <t>3.</t>
  </si>
  <si>
    <t>Konserwacja/serwis sprzętu z poz. 1, 2</t>
  </si>
  <si>
    <t>3.1</t>
  </si>
  <si>
    <t>czyszczenie, smarowanie, odkurzanie, testowanie</t>
  </si>
  <si>
    <t>Wartość netto razem</t>
  </si>
  <si>
    <t>Stawka podatku VAT w %</t>
  </si>
  <si>
    <r>
      <rPr>
        <b/>
        <sz val="12"/>
        <color indexed="8"/>
        <rFont val="Calibri"/>
        <family val="2"/>
        <charset val="238"/>
      </rPr>
      <t>Kwota podatku VAT w zł  (</t>
    </r>
    <r>
      <rPr>
        <b/>
        <i/>
        <sz val="12"/>
        <color indexed="8"/>
        <rFont val="Calibri"/>
        <family val="2"/>
        <charset val="238"/>
      </rPr>
      <t>wyliczona od wartości netto razem)</t>
    </r>
  </si>
  <si>
    <r>
      <rPr>
        <b/>
        <sz val="12"/>
        <color indexed="8"/>
        <rFont val="Calibri"/>
        <family val="2"/>
        <charset val="238"/>
      </rPr>
      <t xml:space="preserve">Łączna wartość brutto w zł  </t>
    </r>
    <r>
      <rPr>
        <b/>
        <i/>
        <sz val="12"/>
        <color indexed="8"/>
        <rFont val="Calibri"/>
        <family val="2"/>
        <charset val="238"/>
      </rPr>
      <t>(wartość netto razem + kwota podatku VAT)</t>
    </r>
  </si>
  <si>
    <t>Tabela b)</t>
  </si>
  <si>
    <t>Nazwa</t>
  </si>
  <si>
    <t>Cena netto za 1 km dojazdu</t>
  </si>
  <si>
    <t>Przewidywana
liczba km dojazdu</t>
  </si>
  <si>
    <t xml:space="preserve">Łączna wartość netto </t>
  </si>
  <si>
    <t>Kwota VAT</t>
  </si>
  <si>
    <t>Łączna wartość brutto w zł</t>
  </si>
  <si>
    <t>c=axb</t>
  </si>
  <si>
    <t>e=c+d</t>
  </si>
  <si>
    <t>1 km dojazdu</t>
  </si>
  <si>
    <t>Tabela c)</t>
  </si>
  <si>
    <r>
      <rPr>
        <b/>
        <sz val="11"/>
        <color indexed="8"/>
        <rFont val="Calibri"/>
        <family val="2"/>
        <charset val="238"/>
      </rPr>
      <t>Wartość brutto oferty</t>
    </r>
    <r>
      <rPr>
        <b/>
        <i/>
        <sz val="11"/>
        <color indexed="8"/>
        <rFont val="Calibri"/>
        <family val="2"/>
        <charset val="238"/>
      </rPr>
      <t xml:space="preserve"> (suma łącznych wartości brutto z Tabeli "a" i Tabeli "b")</t>
    </r>
    <r>
      <rPr>
        <b/>
        <sz val="11"/>
        <color indexed="8"/>
        <rFont val="Calibri"/>
        <family val="2"/>
        <charset val="238"/>
      </rPr>
      <t>:</t>
    </r>
  </si>
  <si>
    <t>Wartość oferty brutto słownie:</t>
  </si>
  <si>
    <t>Pozostałe pola zostaną wyliczone automatycznie</t>
  </si>
  <si>
    <t>-</t>
  </si>
  <si>
    <t>Bęben Unit – kolor (A7U40TD)</t>
  </si>
  <si>
    <t>Pas transferowy – Transfer Belt (A161R73311)</t>
  </si>
  <si>
    <t>Liczba roboczogodzin przewidzianych 
do wymiany np. 3; 1; 0,5; 0,25</t>
  </si>
  <si>
    <t>Zespół grzejny – Fuser Unit (A161R719AA)</t>
  </si>
  <si>
    <t>Zespół grzejny – Fuser Unit (AA2JR70400)</t>
  </si>
  <si>
    <t>Pas transferowy –Transfer Belt (AA2JR73100)</t>
  </si>
  <si>
    <t>Cena netto 
za 1 serwis</t>
  </si>
  <si>
    <t xml:space="preserve">UWAGA: </t>
  </si>
  <si>
    <t>Należy wypełnić wszystkie pola w kolorze zielonym</t>
  </si>
  <si>
    <t>Do oferty należy przepisać kwotę z pola w kolorze pomarańczowym</t>
  </si>
  <si>
    <t xml:space="preserve">Pieczęć i podpis 
upełnomocnionego przedstawiciela wykonawcy
</t>
  </si>
  <si>
    <t>Rolka Pobierania papieru do C300i (4030-3005-01)</t>
  </si>
  <si>
    <t>FORMULARZ CENOWY DLA OBLICZENIA OFERTY NA 2026</t>
  </si>
  <si>
    <t>wersja 10.12.2025</t>
  </si>
  <si>
    <t>Naprawy – remonty:
Konica Minolta Bizhub C300i – 3 szt.
Konica Minolta Bizhub C250i – 2 szt.
Konica Minolta Bizhub C301i – 2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</si>
</sst>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"/>
      <name val="Arial"/>
      <family val="2"/>
      <charset val="1"/>
    </font>
    <font>
      <b/>
      <sz val="11"/>
      <color indexed="9"/>
      <name val="Czcionka tekstu podstawowego"/>
      <family val="2"/>
      <charset val="238"/>
    </font>
    <font>
      <sz val="9"/>
      <color indexed="8"/>
      <name val="Arial"/>
      <family val="2"/>
      <charset val="1"/>
    </font>
    <font>
      <b/>
      <sz val="9"/>
      <color indexed="9"/>
      <name val="Arial"/>
      <family val="2"/>
      <charset val="1"/>
    </font>
    <font>
      <sz val="9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i/>
      <sz val="8"/>
      <color indexed="8"/>
      <name val="Times New Roman"/>
      <family val="1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Calibri"/>
      <family val="2"/>
      <charset val="238"/>
    </font>
    <font>
      <sz val="8"/>
      <color indexed="8"/>
      <name val="Times New Roman"/>
      <family val="1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8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2" borderId="1"/>
    <xf numFmtId="0" fontId="1" fillId="0" borderId="0"/>
  </cellStyleXfs>
  <cellXfs count="100">
    <xf numFmtId="0" fontId="0" fillId="0" borderId="0" xfId="0"/>
    <xf numFmtId="0" fontId="1" fillId="0" borderId="0" xfId="2"/>
    <xf numFmtId="4" fontId="1" fillId="0" borderId="0" xfId="2" applyNumberFormat="1"/>
    <xf numFmtId="0" fontId="3" fillId="3" borderId="0" xfId="2" applyFont="1" applyFill="1"/>
    <xf numFmtId="4" fontId="3" fillId="3" borderId="0" xfId="2" applyNumberFormat="1" applyFont="1" applyFill="1"/>
    <xf numFmtId="0" fontId="2" fillId="3" borderId="0" xfId="2" applyFont="1" applyFill="1"/>
    <xf numFmtId="4" fontId="2" fillId="3" borderId="0" xfId="2" applyNumberFormat="1" applyFont="1" applyFill="1"/>
    <xf numFmtId="0" fontId="18" fillId="0" borderId="0" xfId="2" applyFont="1" applyAlignment="1">
      <alignment horizontal="center" wrapText="1"/>
    </xf>
    <xf numFmtId="0" fontId="18" fillId="0" borderId="0" xfId="2" applyFont="1"/>
    <xf numFmtId="4" fontId="19" fillId="0" borderId="0" xfId="2" applyNumberFormat="1" applyFont="1"/>
    <xf numFmtId="4" fontId="19" fillId="0" borderId="0" xfId="2" applyNumberFormat="1" applyFont="1" applyAlignment="1">
      <alignment horizontal="right" vertical="center"/>
    </xf>
    <xf numFmtId="0" fontId="19" fillId="0" borderId="0" xfId="2" applyFont="1" applyAlignment="1">
      <alignment horizontal="center"/>
    </xf>
    <xf numFmtId="0" fontId="20" fillId="0" borderId="0" xfId="2" applyFont="1" applyAlignment="1">
      <alignment horizontal="center"/>
    </xf>
    <xf numFmtId="0" fontId="2" fillId="0" borderId="0" xfId="2" applyFont="1"/>
    <xf numFmtId="0" fontId="18" fillId="0" borderId="0" xfId="2" applyFont="1" applyAlignment="1">
      <alignment horizontal="left"/>
    </xf>
    <xf numFmtId="0" fontId="21" fillId="0" borderId="0" xfId="2" applyFont="1" applyAlignment="1">
      <alignment horizontal="left"/>
    </xf>
    <xf numFmtId="0" fontId="21" fillId="0" borderId="0" xfId="2" applyFont="1"/>
    <xf numFmtId="4" fontId="15" fillId="0" borderId="0" xfId="2" applyNumberFormat="1" applyFont="1" applyAlignment="1">
      <alignment horizontal="right"/>
    </xf>
    <xf numFmtId="0" fontId="1" fillId="0" borderId="0" xfId="2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9" fontId="15" fillId="4" borderId="2" xfId="2" applyNumberFormat="1" applyFont="1" applyFill="1" applyBorder="1" applyAlignment="1">
      <alignment horizontal="center" vertical="center"/>
    </xf>
    <xf numFmtId="0" fontId="4" fillId="3" borderId="2" xfId="2" quotePrefix="1" applyFont="1" applyFill="1" applyBorder="1" applyAlignment="1">
      <alignment horizontal="center" vertical="center" wrapText="1"/>
    </xf>
    <xf numFmtId="0" fontId="4" fillId="7" borderId="2" xfId="2" applyFont="1" applyFill="1" applyBorder="1" applyAlignment="1">
      <alignment horizontal="center" vertical="top" wrapText="1"/>
    </xf>
    <xf numFmtId="0" fontId="24" fillId="0" borderId="0" xfId="0" applyFont="1"/>
    <xf numFmtId="0" fontId="5" fillId="5" borderId="2" xfId="1" applyFont="1" applyFill="1" applyBorder="1" applyAlignment="1">
      <alignment horizontal="left" vertical="center" wrapText="1"/>
    </xf>
    <xf numFmtId="0" fontId="11" fillId="5" borderId="2" xfId="1" applyFont="1" applyFill="1" applyBorder="1" applyAlignment="1">
      <alignment horizontal="left" vertical="center" wrapText="1"/>
    </xf>
    <xf numFmtId="0" fontId="14" fillId="3" borderId="2" xfId="2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8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9" borderId="2" xfId="2" applyFont="1" applyFill="1" applyBorder="1" applyAlignment="1">
      <alignment horizontal="center" vertical="center" wrapText="1"/>
    </xf>
    <xf numFmtId="4" fontId="5" fillId="10" borderId="2" xfId="1" applyNumberFormat="1" applyFont="1" applyFill="1" applyBorder="1" applyAlignment="1">
      <alignment horizontal="center" vertical="center"/>
    </xf>
    <xf numFmtId="4" fontId="10" fillId="11" borderId="2" xfId="0" applyNumberFormat="1" applyFont="1" applyFill="1" applyBorder="1" applyAlignment="1">
      <alignment horizontal="center" vertical="center" wrapText="1"/>
    </xf>
    <xf numFmtId="4" fontId="9" fillId="12" borderId="2" xfId="2" applyNumberFormat="1" applyFont="1" applyFill="1" applyBorder="1" applyAlignment="1">
      <alignment horizontal="center" vertical="center"/>
    </xf>
    <xf numFmtId="0" fontId="12" fillId="0" borderId="3" xfId="2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/>
    </xf>
    <xf numFmtId="0" fontId="4" fillId="4" borderId="2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4" fontId="4" fillId="4" borderId="5" xfId="2" applyNumberFormat="1" applyFont="1" applyFill="1" applyBorder="1" applyAlignment="1">
      <alignment horizontal="center" vertical="center" wrapText="1"/>
    </xf>
    <xf numFmtId="4" fontId="4" fillId="4" borderId="6" xfId="2" applyNumberFormat="1" applyFont="1" applyFill="1" applyBorder="1" applyAlignment="1">
      <alignment horizontal="center" vertical="center"/>
    </xf>
    <xf numFmtId="4" fontId="19" fillId="12" borderId="7" xfId="2" applyNumberFormat="1" applyFont="1" applyFill="1" applyBorder="1" applyAlignment="1">
      <alignment horizontal="center" vertical="center"/>
    </xf>
    <xf numFmtId="3" fontId="20" fillId="0" borderId="7" xfId="2" applyNumberFormat="1" applyFont="1" applyBorder="1" applyAlignment="1">
      <alignment horizontal="center" vertical="center"/>
    </xf>
    <xf numFmtId="4" fontId="19" fillId="0" borderId="7" xfId="2" applyNumberFormat="1" applyFont="1" applyBorder="1" applyAlignment="1">
      <alignment vertical="center"/>
    </xf>
    <xf numFmtId="4" fontId="20" fillId="0" borderId="8" xfId="2" applyNumberFormat="1" applyFont="1" applyBorder="1" applyAlignment="1">
      <alignment vertical="center"/>
    </xf>
    <xf numFmtId="0" fontId="4" fillId="7" borderId="4" xfId="2" applyFont="1" applyFill="1" applyBorder="1" applyAlignment="1">
      <alignment horizontal="center" vertical="center" wrapText="1"/>
    </xf>
    <xf numFmtId="4" fontId="4" fillId="7" borderId="5" xfId="2" applyNumberFormat="1" applyFont="1" applyFill="1" applyBorder="1" applyAlignment="1">
      <alignment horizontal="center" vertical="center" wrapText="1"/>
    </xf>
    <xf numFmtId="4" fontId="4" fillId="7" borderId="6" xfId="2" applyNumberFormat="1" applyFont="1" applyFill="1" applyBorder="1" applyAlignment="1">
      <alignment horizontal="center" vertical="top" wrapText="1"/>
    </xf>
    <xf numFmtId="0" fontId="5" fillId="10" borderId="9" xfId="1" applyFont="1" applyFill="1" applyBorder="1" applyAlignment="1">
      <alignment horizontal="center" vertical="center" wrapText="1"/>
    </xf>
    <xf numFmtId="0" fontId="9" fillId="3" borderId="9" xfId="2" applyFont="1" applyFill="1" applyBorder="1" applyAlignment="1">
      <alignment horizontal="center" vertical="center" wrapText="1"/>
    </xf>
    <xf numFmtId="4" fontId="9" fillId="0" borderId="6" xfId="2" applyNumberFormat="1" applyFont="1" applyBorder="1" applyAlignment="1">
      <alignment horizontal="center" vertical="center"/>
    </xf>
    <xf numFmtId="0" fontId="7" fillId="3" borderId="9" xfId="2" applyFont="1" applyFill="1" applyBorder="1" applyAlignment="1">
      <alignment horizontal="center" vertical="center" wrapText="1"/>
    </xf>
    <xf numFmtId="0" fontId="11" fillId="10" borderId="9" xfId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4" fontId="15" fillId="6" borderId="6" xfId="2" applyNumberFormat="1" applyFont="1" applyFill="1" applyBorder="1" applyAlignment="1">
      <alignment vertical="center"/>
    </xf>
    <xf numFmtId="4" fontId="15" fillId="0" borderId="6" xfId="2" applyNumberFormat="1" applyFont="1" applyBorder="1" applyAlignment="1">
      <alignment vertical="center"/>
    </xf>
    <xf numFmtId="4" fontId="15" fillId="6" borderId="6" xfId="2" applyNumberFormat="1" applyFont="1" applyFill="1" applyBorder="1" applyAlignment="1">
      <alignment horizontal="right" vertical="center"/>
    </xf>
    <xf numFmtId="4" fontId="17" fillId="6" borderId="8" xfId="2" applyNumberFormat="1" applyFont="1" applyFill="1" applyBorder="1" applyAlignment="1">
      <alignment horizontal="right" vertical="center"/>
    </xf>
    <xf numFmtId="4" fontId="26" fillId="13" borderId="2" xfId="2" applyNumberFormat="1" applyFont="1" applyFill="1" applyBorder="1" applyAlignment="1">
      <alignment horizontal="center" vertical="center" wrapText="1"/>
    </xf>
    <xf numFmtId="0" fontId="23" fillId="0" borderId="0" xfId="2" applyFont="1" applyAlignment="1">
      <alignment horizontal="center" vertical="top" wrapText="1"/>
    </xf>
    <xf numFmtId="0" fontId="27" fillId="0" borderId="0" xfId="2" applyFont="1" applyAlignment="1">
      <alignment vertical="top" wrapText="1"/>
    </xf>
    <xf numFmtId="0" fontId="21" fillId="0" borderId="0" xfId="2" applyFont="1" applyAlignment="1">
      <alignment horizontal="left" vertical="center"/>
    </xf>
    <xf numFmtId="4" fontId="17" fillId="14" borderId="10" xfId="2" applyNumberFormat="1" applyFont="1" applyFill="1" applyBorder="1" applyAlignment="1">
      <alignment horizontal="right"/>
    </xf>
    <xf numFmtId="0" fontId="28" fillId="3" borderId="2" xfId="2" applyFont="1" applyFill="1" applyBorder="1" applyAlignment="1">
      <alignment horizontal="center" vertical="center"/>
    </xf>
    <xf numFmtId="4" fontId="25" fillId="0" borderId="6" xfId="2" applyNumberFormat="1" applyFont="1" applyBorder="1" applyAlignment="1">
      <alignment horizontal="center" vertical="center"/>
    </xf>
    <xf numFmtId="4" fontId="29" fillId="12" borderId="2" xfId="2" applyNumberFormat="1" applyFont="1" applyFill="1" applyBorder="1" applyAlignment="1">
      <alignment horizontal="center" vertical="center" wrapText="1"/>
    </xf>
    <xf numFmtId="0" fontId="23" fillId="0" borderId="0" xfId="2" applyFont="1" applyAlignment="1">
      <alignment horizontal="center" vertical="top" wrapText="1"/>
    </xf>
    <xf numFmtId="0" fontId="2" fillId="0" borderId="0" xfId="2" applyFont="1" applyAlignment="1">
      <alignment horizontal="left"/>
    </xf>
    <xf numFmtId="0" fontId="2" fillId="3" borderId="0" xfId="2" applyFont="1" applyFill="1" applyAlignment="1">
      <alignment horizontal="left"/>
    </xf>
    <xf numFmtId="0" fontId="4" fillId="7" borderId="12" xfId="2" applyFont="1" applyFill="1" applyBorder="1" applyAlignment="1">
      <alignment horizontal="center" vertical="center" wrapText="1"/>
    </xf>
    <xf numFmtId="0" fontId="4" fillId="7" borderId="9" xfId="2" applyFont="1" applyFill="1" applyBorder="1" applyAlignment="1">
      <alignment horizontal="center" vertical="center" wrapText="1"/>
    </xf>
    <xf numFmtId="0" fontId="4" fillId="7" borderId="4" xfId="2" applyFont="1" applyFill="1" applyBorder="1" applyAlignment="1">
      <alignment horizontal="center" vertical="center" wrapText="1"/>
    </xf>
    <xf numFmtId="0" fontId="4" fillId="7" borderId="2" xfId="2" applyFont="1" applyFill="1" applyBorder="1" applyAlignment="1">
      <alignment horizontal="center" vertical="center" wrapText="1"/>
    </xf>
    <xf numFmtId="4" fontId="7" fillId="12" borderId="2" xfId="2" applyNumberFormat="1" applyFont="1" applyFill="1" applyBorder="1" applyAlignment="1">
      <alignment horizontal="center" vertical="center"/>
    </xf>
    <xf numFmtId="4" fontId="9" fillId="10" borderId="2" xfId="2" applyNumberFormat="1" applyFont="1" applyFill="1" applyBorder="1" applyAlignment="1">
      <alignment horizontal="center" vertical="center"/>
    </xf>
    <xf numFmtId="4" fontId="9" fillId="10" borderId="6" xfId="2" applyNumberFormat="1" applyFont="1" applyFill="1" applyBorder="1" applyAlignment="1">
      <alignment horizontal="center" vertical="center"/>
    </xf>
    <xf numFmtId="0" fontId="12" fillId="10" borderId="2" xfId="2" applyFont="1" applyFill="1" applyBorder="1" applyAlignment="1">
      <alignment horizontal="center" vertical="center" wrapText="1"/>
    </xf>
    <xf numFmtId="0" fontId="12" fillId="10" borderId="6" xfId="2" applyFont="1" applyFill="1" applyBorder="1" applyAlignment="1">
      <alignment horizontal="center" vertical="center" wrapText="1"/>
    </xf>
    <xf numFmtId="0" fontId="22" fillId="0" borderId="15" xfId="2" applyFont="1" applyBorder="1" applyAlignment="1">
      <alignment horizontal="left"/>
    </xf>
    <xf numFmtId="0" fontId="22" fillId="0" borderId="16" xfId="2" applyFont="1" applyBorder="1" applyAlignment="1">
      <alignment horizontal="left"/>
    </xf>
    <xf numFmtId="0" fontId="18" fillId="12" borderId="17" xfId="2" applyFont="1" applyFill="1" applyBorder="1" applyAlignment="1">
      <alignment horizontal="left"/>
    </xf>
    <xf numFmtId="0" fontId="18" fillId="12" borderId="18" xfId="2" applyFont="1" applyFill="1" applyBorder="1" applyAlignment="1">
      <alignment horizontal="left"/>
    </xf>
    <xf numFmtId="4" fontId="8" fillId="10" borderId="2" xfId="1" applyNumberFormat="1" applyFont="1" applyFill="1" applyBorder="1" applyAlignment="1">
      <alignment horizontal="center" vertical="center"/>
    </xf>
    <xf numFmtId="4" fontId="8" fillId="10" borderId="6" xfId="1" applyNumberFormat="1" applyFont="1" applyFill="1" applyBorder="1" applyAlignment="1">
      <alignment horizontal="center" vertical="center"/>
    </xf>
    <xf numFmtId="0" fontId="4" fillId="4" borderId="12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9" xfId="2" applyFont="1" applyFill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21" fillId="0" borderId="11" xfId="2" applyFont="1" applyBorder="1" applyAlignment="1">
      <alignment horizontal="center" vertical="center"/>
    </xf>
    <xf numFmtId="0" fontId="21" fillId="0" borderId="7" xfId="2" applyFont="1" applyBorder="1" applyAlignment="1">
      <alignment horizontal="center" vertical="center"/>
    </xf>
    <xf numFmtId="0" fontId="21" fillId="4" borderId="13" xfId="2" applyFont="1" applyFill="1" applyBorder="1" applyAlignment="1">
      <alignment horizontal="left"/>
    </xf>
    <xf numFmtId="0" fontId="21" fillId="4" borderId="14" xfId="2" applyFont="1" applyFill="1" applyBorder="1" applyAlignment="1">
      <alignment horizontal="left"/>
    </xf>
    <xf numFmtId="0" fontId="15" fillId="0" borderId="0" xfId="2" applyFont="1" applyAlignment="1">
      <alignment horizontal="left"/>
    </xf>
    <xf numFmtId="0" fontId="18" fillId="0" borderId="0" xfId="2" applyFont="1" applyAlignment="1">
      <alignment horizontal="left"/>
    </xf>
    <xf numFmtId="0" fontId="21" fillId="15" borderId="0" xfId="2" applyFont="1" applyFill="1" applyAlignment="1">
      <alignment horizontal="left"/>
    </xf>
    <xf numFmtId="0" fontId="21" fillId="14" borderId="0" xfId="2" applyFont="1" applyFill="1" applyAlignment="1">
      <alignment horizontal="left" vertical="center"/>
    </xf>
    <xf numFmtId="0" fontId="15" fillId="6" borderId="9" xfId="2" applyFont="1" applyFill="1" applyBorder="1" applyAlignment="1">
      <alignment horizontal="left" vertical="center" wrapText="1"/>
    </xf>
    <xf numFmtId="0" fontId="15" fillId="6" borderId="2" xfId="2" applyFont="1" applyFill="1" applyBorder="1" applyAlignment="1">
      <alignment horizontal="left" vertical="center" wrapText="1"/>
    </xf>
    <xf numFmtId="0" fontId="15" fillId="6" borderId="11" xfId="2" applyFont="1" applyFill="1" applyBorder="1" applyAlignment="1">
      <alignment horizontal="left" vertical="center"/>
    </xf>
    <xf numFmtId="0" fontId="15" fillId="6" borderId="7" xfId="2" applyFont="1" applyFill="1" applyBorder="1" applyAlignment="1">
      <alignment horizontal="left" vertical="center"/>
    </xf>
  </cellXfs>
  <cellStyles count="3">
    <cellStyle name="Excel Built-in Check Cell" xfId="1"/>
    <cellStyle name="Excel Built-in Normal" xfId="2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5A5A5"/>
      <rgbColor rgb="00003366"/>
      <rgbColor rgb="00339966"/>
      <rgbColor rgb="00003300"/>
      <rgbColor rgb="00333300"/>
      <rgbColor rgb="00993300"/>
      <rgbColor rgb="00993366"/>
      <rgbColor rgb="00333399"/>
      <rgbColor rgb="003F3F3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showWhiteSpace="0" zoomScaleNormal="100" workbookViewId="0">
      <selection sqref="A1:C1"/>
    </sheetView>
  </sheetViews>
  <sheetFormatPr defaultColWidth="9.42578125" defaultRowHeight="14.25"/>
  <cols>
    <col min="1" max="1" width="7.5703125" style="1" customWidth="1"/>
    <col min="2" max="2" width="43.42578125" style="1" customWidth="1"/>
    <col min="3" max="3" width="18.28515625" style="1" customWidth="1"/>
    <col min="4" max="4" width="18.85546875" style="1" customWidth="1"/>
    <col min="5" max="5" width="17.42578125" style="1" customWidth="1"/>
    <col min="6" max="6" width="9.28515625" style="1" customWidth="1"/>
    <col min="7" max="7" width="16.42578125" style="2" customWidth="1"/>
    <col min="8" max="16384" width="9.42578125" style="1"/>
  </cols>
  <sheetData>
    <row r="1" spans="1:7" ht="15">
      <c r="A1" s="67" t="s">
        <v>64</v>
      </c>
      <c r="B1" s="67"/>
      <c r="C1" s="67"/>
      <c r="D1" s="3"/>
      <c r="E1" s="23" t="s">
        <v>65</v>
      </c>
      <c r="F1" s="3"/>
      <c r="G1" s="4"/>
    </row>
    <row r="2" spans="1:7" ht="15" thickBot="1">
      <c r="A2" s="68" t="s">
        <v>0</v>
      </c>
      <c r="B2" s="68"/>
      <c r="C2" s="68"/>
      <c r="D2" s="5"/>
      <c r="E2" s="5"/>
      <c r="F2"/>
      <c r="G2" s="6"/>
    </row>
    <row r="3" spans="1:7" ht="59.25" customHeight="1">
      <c r="A3" s="69" t="s">
        <v>1</v>
      </c>
      <c r="B3" s="71" t="s">
        <v>2</v>
      </c>
      <c r="C3" s="45" t="s">
        <v>3</v>
      </c>
      <c r="D3" s="45" t="s">
        <v>4</v>
      </c>
      <c r="E3" s="45" t="s">
        <v>54</v>
      </c>
      <c r="F3" s="45" t="s">
        <v>5</v>
      </c>
      <c r="G3" s="46" t="s">
        <v>6</v>
      </c>
    </row>
    <row r="4" spans="1:7">
      <c r="A4" s="70"/>
      <c r="B4" s="72"/>
      <c r="C4" s="22" t="s">
        <v>7</v>
      </c>
      <c r="D4" s="22" t="s">
        <v>8</v>
      </c>
      <c r="E4" s="22" t="s">
        <v>9</v>
      </c>
      <c r="F4" s="22" t="s">
        <v>10</v>
      </c>
      <c r="G4" s="47" t="s">
        <v>11</v>
      </c>
    </row>
    <row r="5" spans="1:7" ht="24">
      <c r="A5" s="48" t="s">
        <v>12</v>
      </c>
      <c r="B5" s="24" t="s">
        <v>13</v>
      </c>
      <c r="C5" s="32"/>
      <c r="D5" s="73"/>
      <c r="E5" s="82"/>
      <c r="F5" s="82"/>
      <c r="G5" s="83"/>
    </row>
    <row r="6" spans="1:7">
      <c r="A6" s="49" t="s">
        <v>14</v>
      </c>
      <c r="B6" s="27" t="s">
        <v>15</v>
      </c>
      <c r="C6" s="33"/>
      <c r="D6" s="73"/>
      <c r="E6" s="34"/>
      <c r="F6" s="19">
        <v>4</v>
      </c>
      <c r="G6" s="50">
        <f t="shared" ref="G6:G10" si="0">(C6+($D$5*E6))*F6</f>
        <v>0</v>
      </c>
    </row>
    <row r="7" spans="1:7">
      <c r="A7" s="49" t="s">
        <v>16</v>
      </c>
      <c r="B7" s="28" t="s">
        <v>52</v>
      </c>
      <c r="C7" s="33"/>
      <c r="D7" s="73"/>
      <c r="E7" s="34"/>
      <c r="F7" s="19">
        <v>9</v>
      </c>
      <c r="G7" s="50">
        <f t="shared" si="0"/>
        <v>0</v>
      </c>
    </row>
    <row r="8" spans="1:7">
      <c r="A8" s="49" t="s">
        <v>17</v>
      </c>
      <c r="B8" s="36" t="s">
        <v>55</v>
      </c>
      <c r="C8" s="33"/>
      <c r="D8" s="73"/>
      <c r="E8" s="34"/>
      <c r="F8" s="19">
        <v>3</v>
      </c>
      <c r="G8" s="50">
        <f t="shared" si="0"/>
        <v>0</v>
      </c>
    </row>
    <row r="9" spans="1:7">
      <c r="A9" s="49" t="s">
        <v>18</v>
      </c>
      <c r="B9" s="36" t="s">
        <v>53</v>
      </c>
      <c r="C9" s="33"/>
      <c r="D9" s="73"/>
      <c r="E9" s="34"/>
      <c r="F9" s="19">
        <v>3</v>
      </c>
      <c r="G9" s="50">
        <f t="shared" si="0"/>
        <v>0</v>
      </c>
    </row>
    <row r="10" spans="1:7">
      <c r="A10" s="49" t="s">
        <v>19</v>
      </c>
      <c r="B10" s="29" t="s">
        <v>20</v>
      </c>
      <c r="C10" s="33"/>
      <c r="D10" s="73"/>
      <c r="E10" s="34"/>
      <c r="F10" s="19">
        <v>50</v>
      </c>
      <c r="G10" s="50">
        <f t="shared" si="0"/>
        <v>0</v>
      </c>
    </row>
    <row r="11" spans="1:7" ht="48">
      <c r="A11" s="48" t="s">
        <v>21</v>
      </c>
      <c r="B11" s="24" t="s">
        <v>66</v>
      </c>
      <c r="C11" s="32"/>
      <c r="D11" s="73"/>
      <c r="E11" s="74"/>
      <c r="F11" s="74"/>
      <c r="G11" s="75"/>
    </row>
    <row r="12" spans="1:7">
      <c r="A12" s="49" t="s">
        <v>22</v>
      </c>
      <c r="B12" s="27" t="s">
        <v>23</v>
      </c>
      <c r="C12" s="33"/>
      <c r="D12" s="73"/>
      <c r="E12" s="34"/>
      <c r="F12" s="19">
        <v>3</v>
      </c>
      <c r="G12" s="50">
        <f t="shared" ref="G12:G16" si="1">(C12+($D$5*E12))*F12</f>
        <v>0</v>
      </c>
    </row>
    <row r="13" spans="1:7">
      <c r="A13" s="49" t="s">
        <v>24</v>
      </c>
      <c r="B13" s="27" t="s">
        <v>25</v>
      </c>
      <c r="C13" s="33"/>
      <c r="D13" s="73"/>
      <c r="E13" s="34"/>
      <c r="F13" s="19">
        <v>6</v>
      </c>
      <c r="G13" s="50">
        <f t="shared" si="1"/>
        <v>0</v>
      </c>
    </row>
    <row r="14" spans="1:7">
      <c r="A14" s="49" t="s">
        <v>26</v>
      </c>
      <c r="B14" s="36" t="s">
        <v>56</v>
      </c>
      <c r="C14" s="33"/>
      <c r="D14" s="73"/>
      <c r="E14" s="34"/>
      <c r="F14" s="19">
        <v>2</v>
      </c>
      <c r="G14" s="50">
        <f t="shared" si="1"/>
        <v>0</v>
      </c>
    </row>
    <row r="15" spans="1:7">
      <c r="A15" s="49" t="s">
        <v>27</v>
      </c>
      <c r="B15" s="29" t="s">
        <v>57</v>
      </c>
      <c r="C15" s="33"/>
      <c r="D15" s="73"/>
      <c r="E15" s="34"/>
      <c r="F15" s="19">
        <v>2</v>
      </c>
      <c r="G15" s="50">
        <f t="shared" si="1"/>
        <v>0</v>
      </c>
    </row>
    <row r="16" spans="1:7">
      <c r="A16" s="51" t="s">
        <v>28</v>
      </c>
      <c r="B16" s="30" t="s">
        <v>63</v>
      </c>
      <c r="C16" s="33"/>
      <c r="D16" s="73"/>
      <c r="E16" s="34"/>
      <c r="F16" s="19">
        <v>30</v>
      </c>
      <c r="G16" s="50">
        <f t="shared" si="1"/>
        <v>0</v>
      </c>
    </row>
    <row r="17" spans="1:7" ht="24">
      <c r="A17" s="52" t="s">
        <v>29</v>
      </c>
      <c r="B17" s="25" t="s">
        <v>30</v>
      </c>
      <c r="C17" s="31"/>
      <c r="D17" s="58" t="s">
        <v>58</v>
      </c>
      <c r="E17" s="76"/>
      <c r="F17" s="76"/>
      <c r="G17" s="77"/>
    </row>
    <row r="18" spans="1:7">
      <c r="A18" s="53" t="s">
        <v>31</v>
      </c>
      <c r="B18" s="26" t="s">
        <v>32</v>
      </c>
      <c r="C18" s="21" t="s">
        <v>51</v>
      </c>
      <c r="D18" s="65"/>
      <c r="E18" s="35"/>
      <c r="F18" s="63">
        <v>42</v>
      </c>
      <c r="G18" s="64">
        <f>F18*D18</f>
        <v>0</v>
      </c>
    </row>
    <row r="19" spans="1:7" ht="16.5" customHeight="1">
      <c r="A19" s="96" t="s">
        <v>33</v>
      </c>
      <c r="B19" s="97"/>
      <c r="C19" s="97"/>
      <c r="D19" s="97"/>
      <c r="E19" s="97"/>
      <c r="F19" s="97"/>
      <c r="G19" s="54">
        <f>SUM(G6:G18)</f>
        <v>0</v>
      </c>
    </row>
    <row r="20" spans="1:7" ht="16.5" customHeight="1">
      <c r="A20" s="96" t="s">
        <v>34</v>
      </c>
      <c r="B20" s="97"/>
      <c r="C20" s="97"/>
      <c r="D20" s="97"/>
      <c r="E20" s="97"/>
      <c r="F20" s="20">
        <v>0.23</v>
      </c>
      <c r="G20" s="55"/>
    </row>
    <row r="21" spans="1:7" ht="15.75" customHeight="1">
      <c r="A21" s="96" t="s">
        <v>35</v>
      </c>
      <c r="B21" s="97"/>
      <c r="C21" s="97"/>
      <c r="D21" s="97"/>
      <c r="E21" s="97"/>
      <c r="F21" s="97"/>
      <c r="G21" s="56">
        <f>G19*F20</f>
        <v>0</v>
      </c>
    </row>
    <row r="22" spans="1:7" ht="19.5" thickBot="1">
      <c r="A22" s="98" t="s">
        <v>36</v>
      </c>
      <c r="B22" s="99"/>
      <c r="C22" s="99"/>
      <c r="D22" s="99"/>
      <c r="E22" s="99"/>
      <c r="F22" s="99"/>
      <c r="G22" s="57">
        <f>G19+G21</f>
        <v>0</v>
      </c>
    </row>
    <row r="23" spans="1:7" ht="15">
      <c r="A23" s="7"/>
      <c r="B23" s="8"/>
      <c r="C23" s="9"/>
      <c r="D23" s="10"/>
      <c r="E23" s="11"/>
      <c r="F23" s="12"/>
      <c r="G23" s="9"/>
    </row>
    <row r="24" spans="1:7" ht="15" thickBot="1">
      <c r="A24" s="13" t="s">
        <v>37</v>
      </c>
    </row>
    <row r="25" spans="1:7" ht="27" customHeight="1">
      <c r="A25" s="84" t="s">
        <v>38</v>
      </c>
      <c r="B25" s="85"/>
      <c r="C25" s="38" t="s">
        <v>39</v>
      </c>
      <c r="D25" s="38" t="s">
        <v>40</v>
      </c>
      <c r="E25" s="38" t="s">
        <v>41</v>
      </c>
      <c r="F25" s="38" t="s">
        <v>42</v>
      </c>
      <c r="G25" s="39" t="s">
        <v>43</v>
      </c>
    </row>
    <row r="26" spans="1:7">
      <c r="A26" s="86"/>
      <c r="B26" s="87"/>
      <c r="C26" s="37" t="s">
        <v>7</v>
      </c>
      <c r="D26" s="37" t="s">
        <v>8</v>
      </c>
      <c r="E26" s="37" t="s">
        <v>44</v>
      </c>
      <c r="F26" s="37" t="s">
        <v>10</v>
      </c>
      <c r="G26" s="40" t="s">
        <v>45</v>
      </c>
    </row>
    <row r="27" spans="1:7" ht="15.75" thickBot="1">
      <c r="A27" s="88" t="s">
        <v>46</v>
      </c>
      <c r="B27" s="89"/>
      <c r="C27" s="41"/>
      <c r="D27" s="42">
        <v>2500</v>
      </c>
      <c r="E27" s="43">
        <f>C27*D27</f>
        <v>0</v>
      </c>
      <c r="F27" s="43">
        <f>E27*0.23</f>
        <v>0</v>
      </c>
      <c r="G27" s="44">
        <f>E27+F27</f>
        <v>0</v>
      </c>
    </row>
    <row r="28" spans="1:7" ht="15.75">
      <c r="A28" s="92"/>
      <c r="B28" s="92"/>
      <c r="C28" s="93"/>
      <c r="D28" s="93"/>
      <c r="E28" s="93"/>
      <c r="F28" s="93"/>
      <c r="G28" s="93"/>
    </row>
    <row r="29" spans="1:7" ht="15.75" thickBot="1">
      <c r="A29" s="67" t="s">
        <v>47</v>
      </c>
      <c r="B29" s="67"/>
      <c r="C29" s="14"/>
      <c r="D29" s="14"/>
      <c r="E29" s="14"/>
      <c r="F29" s="14"/>
      <c r="G29" s="14"/>
    </row>
    <row r="30" spans="1:7" ht="18.75">
      <c r="A30" s="90" t="s">
        <v>48</v>
      </c>
      <c r="B30" s="91"/>
      <c r="C30" s="91"/>
      <c r="D30" s="91"/>
      <c r="E30" s="91"/>
      <c r="F30" s="91"/>
      <c r="G30" s="62">
        <f>G22+G27</f>
        <v>0</v>
      </c>
    </row>
    <row r="31" spans="1:7" ht="15.75" thickBot="1">
      <c r="A31" s="78" t="s">
        <v>49</v>
      </c>
      <c r="B31" s="79"/>
      <c r="C31" s="80"/>
      <c r="D31" s="80"/>
      <c r="E31" s="80"/>
      <c r="F31" s="80"/>
      <c r="G31" s="81"/>
    </row>
    <row r="32" spans="1:7" ht="15">
      <c r="A32" s="15"/>
      <c r="B32" s="15"/>
      <c r="C32" s="14"/>
      <c r="D32" s="14"/>
      <c r="E32" s="14"/>
      <c r="F32" s="14"/>
      <c r="G32" s="14"/>
    </row>
    <row r="33" spans="1:7" ht="15.75">
      <c r="A33" s="16" t="s">
        <v>59</v>
      </c>
      <c r="B33" s="16"/>
      <c r="C33" s="16"/>
      <c r="D33" s="16"/>
      <c r="E33" s="16"/>
      <c r="F33" s="16"/>
      <c r="G33" s="17"/>
    </row>
    <row r="34" spans="1:7" ht="14.25" customHeight="1">
      <c r="A34" s="94" t="s">
        <v>60</v>
      </c>
      <c r="B34" s="94"/>
      <c r="C34" s="94"/>
      <c r="E34" s="60"/>
      <c r="F34" s="60"/>
      <c r="G34" s="60"/>
    </row>
    <row r="35" spans="1:7" ht="14.25" customHeight="1">
      <c r="A35" s="95" t="s">
        <v>61</v>
      </c>
      <c r="B35" s="95"/>
      <c r="C35" s="95"/>
      <c r="E35" s="59"/>
      <c r="F35" s="59"/>
      <c r="G35" s="59"/>
    </row>
    <row r="36" spans="1:7" ht="14.25" customHeight="1">
      <c r="A36" s="61" t="s">
        <v>50</v>
      </c>
      <c r="B36" s="61"/>
      <c r="C36" s="61"/>
      <c r="E36" s="59"/>
      <c r="F36" s="59"/>
      <c r="G36" s="59"/>
    </row>
    <row r="37" spans="1:7" ht="24" customHeight="1">
      <c r="A37" s="18"/>
      <c r="E37" s="66" t="s">
        <v>62</v>
      </c>
      <c r="F37" s="66"/>
      <c r="G37" s="66"/>
    </row>
  </sheetData>
  <sheetProtection selectLockedCells="1" selectUnlockedCells="1"/>
  <mergeCells count="23">
    <mergeCell ref="A29:B29"/>
    <mergeCell ref="A34:C34"/>
    <mergeCell ref="A35:C35"/>
    <mergeCell ref="A19:F19"/>
    <mergeCell ref="A20:E20"/>
    <mergeCell ref="A21:F21"/>
    <mergeCell ref="A22:F22"/>
    <mergeCell ref="E37:G37"/>
    <mergeCell ref="A1:C1"/>
    <mergeCell ref="A2:C2"/>
    <mergeCell ref="A3:A4"/>
    <mergeCell ref="B3:B4"/>
    <mergeCell ref="D5:D16"/>
    <mergeCell ref="E11:G11"/>
    <mergeCell ref="E17:G17"/>
    <mergeCell ref="A31:B31"/>
    <mergeCell ref="C31:G31"/>
    <mergeCell ref="E5:G5"/>
    <mergeCell ref="A25:B26"/>
    <mergeCell ref="A27:B27"/>
    <mergeCell ref="A30:F30"/>
    <mergeCell ref="A28:B28"/>
    <mergeCell ref="C28:G28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77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PZDW 2025 Konica</vt:lpstr>
      <vt:lpstr>__xlnm_Print_Area_1</vt:lpstr>
      <vt:lpstr>'PZDW 2025 Konica'!Excel_BuiltIn_Print_Area</vt:lpstr>
      <vt:lpstr>'PZDW 2025 Konica'!Obszar_wydruku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SlawekS</cp:lastModifiedBy>
  <cp:lastPrinted>2023-01-09T11:34:51Z</cp:lastPrinted>
  <dcterms:created xsi:type="dcterms:W3CDTF">2020-02-19T14:24:35Z</dcterms:created>
  <dcterms:modified xsi:type="dcterms:W3CDTF">2025-12-19T16:39:46Z</dcterms:modified>
</cp:coreProperties>
</file>